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Расходы!$A$1:$D$27</definedName>
  </definedNames>
  <calcPr calcId="125725"/>
</workbook>
</file>

<file path=xl/calcChain.xml><?xml version="1.0" encoding="utf-8"?>
<calcChain xmlns="http://schemas.openxmlformats.org/spreadsheetml/2006/main">
  <c r="D15" i="2"/>
  <c r="C15"/>
  <c r="C13"/>
  <c r="D13"/>
  <c r="D7" i="1"/>
  <c r="C7"/>
  <c r="D19" i="2"/>
  <c r="C19"/>
  <c r="D5"/>
  <c r="C5"/>
  <c r="D11" l="1"/>
  <c r="D4" s="1"/>
  <c r="H5" i="3" s="1"/>
  <c r="C11" i="2"/>
  <c r="C4" l="1"/>
  <c r="G5" i="3" s="1"/>
  <c r="D7"/>
  <c r="D8"/>
  <c r="D5"/>
  <c r="C8" l="1"/>
  <c r="C7"/>
  <c r="C5"/>
</calcChain>
</file>

<file path=xl/sharedStrings.xml><?xml version="1.0" encoding="utf-8"?>
<sst xmlns="http://schemas.openxmlformats.org/spreadsheetml/2006/main" count="93" uniqueCount="76">
  <si>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</si>
  <si>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</si>
  <si>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</si>
  <si>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</si>
  <si>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</si>
  <si>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</si>
  <si>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</si>
  <si>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</si>
  <si>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</si>
  <si>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</si>
  <si>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</si>
  <si>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</si>
  <si>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</si>
  <si>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</si>
  <si>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</si>
  <si>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</si>
  <si>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</si>
  <si>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</si>
  <si>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</si>
  <si>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</si>
  <si>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</si>
  <si>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</si>
  <si>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</si>
  <si>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</si>
  <si>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</si>
  <si>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</si>
  <si>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</si>
  <si>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</si>
  <si>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</si>
  <si>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</si>
  <si>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</si>
  <si>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</si>
  <si>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</si>
  <si>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</si>
  <si>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</si>
  <si>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</si>
  <si>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</si>
  <si>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</si>
  <si>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</si>
  <si>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</si>
  <si>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</si>
  <si>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</si>
  <si>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</si>
  <si>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</si>
  <si>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</si>
  <si>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</si>
  <si>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</si>
  <si>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</si>
  <si>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</si>
  <si>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</si>
  <si>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</si>
  <si>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</si>
  <si>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</si>
  <si>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</si>
  <si>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</si>
  <si>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</si>
  <si>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</si>
  <si>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</si>
  <si>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</si>
  <si>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</si>
  <si>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</si>
  <si>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</si>
  <si>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</si>
  <si>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</si>
  <si>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</si>
  <si>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</si>
  <si>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</si>
  <si>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</si>
  <si>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</si>
  <si>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</si>
  <si>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</si>
  <si>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ДОХОДЫ ОТ ПРОДАЖИ МАТЕРИАЛЬНЫХ И НЕМАТЕРИАЛЬНЫХ АКТИВОВ</t>
  </si>
  <si>
    <t>000 114 00000 00 0000 000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</si>
  <si>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                                                                        на 01 апреля 2022 год</t>
  </si>
  <si>
    <t>000 0406 0000000 000 000</t>
  </si>
  <si>
    <t>Водное хозяйство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</si>
</sst>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28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0" borderId="47" xfId="0" applyNumberFormat="1" applyFont="1" applyBorder="1" applyAlignment="1">
      <alignment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9" fontId="22" fillId="0" borderId="52" xfId="0" applyNumberFormat="1" applyFont="1" applyBorder="1" applyAlignment="1">
      <alignment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5" fillId="24" borderId="0" xfId="0" applyNumberFormat="1" applyFont="1" applyFill="1"/>
    <xf numFmtId="49" fontId="24" fillId="24" borderId="35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49" fontId="24" fillId="24" borderId="30" xfId="0" applyNumberFormat="1" applyFont="1" applyFill="1" applyBorder="1" applyAlignment="1">
      <alignment horizontal="left" vertical="center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19" xfId="0" applyNumberFormat="1" applyFont="1" applyFill="1" applyBorder="1" applyAlignment="1">
      <alignment horizontal="right"/>
    </xf>
    <xf numFmtId="4" fontId="24" fillId="24" borderId="20" xfId="0" applyNumberFormat="1" applyFont="1" applyFill="1" applyBorder="1" applyAlignment="1">
      <alignment horizontal="right"/>
    </xf>
    <xf numFmtId="0" fontId="24" fillId="24" borderId="18" xfId="0" applyNumberFormat="1" applyFont="1" applyFill="1" applyBorder="1" applyAlignment="1">
      <alignment vertical="center" wrapText="1" shrinkToFit="1"/>
    </xf>
    <xf numFmtId="4" fontId="24" fillId="24" borderId="44" xfId="0" applyNumberFormat="1" applyFont="1" applyFill="1" applyBorder="1" applyAlignment="1">
      <alignment horizontal="right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31" xfId="0" applyNumberFormat="1" applyFont="1" applyFill="1" applyBorder="1" applyAlignment="1">
      <alignment vertical="center" wrapText="1" shrinkToFit="1"/>
    </xf>
    <xf numFmtId="49" fontId="25" fillId="24" borderId="21" xfId="0" applyNumberFormat="1" applyFont="1" applyFill="1" applyBorder="1" applyAlignment="1">
      <alignment horizontal="center" vertical="center" wrapText="1" shrinkToFit="1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12" xfId="0" applyNumberFormat="1" applyFont="1" applyFill="1" applyBorder="1" applyAlignment="1">
      <alignment horizontal="center" vertical="center" wrapText="1" shrinkToFit="1"/>
    </xf>
    <xf numFmtId="4" fontId="25" fillId="0" borderId="29" xfId="0" applyNumberFormat="1" applyFont="1" applyBorder="1" applyAlignment="1" applyProtection="1">
      <alignment horizontal="right" wrapText="1"/>
    </xf>
    <xf numFmtId="4" fontId="25" fillId="0" borderId="29" xfId="0" applyNumberFormat="1" applyFont="1" applyBorder="1" applyAlignment="1" applyProtection="1">
      <alignment horizontal="right" vertical="center" wrapText="1"/>
    </xf>
    <xf numFmtId="4" fontId="25" fillId="0" borderId="33" xfId="0" applyNumberFormat="1" applyFont="1" applyBorder="1" applyAlignment="1" applyProtection="1">
      <alignment horizontal="right" vertical="center" wrapText="1"/>
    </xf>
    <xf numFmtId="0" fontId="25" fillId="24" borderId="34" xfId="0" applyNumberFormat="1" applyFont="1" applyFill="1" applyBorder="1" applyAlignment="1">
      <alignment vertical="center" wrapText="1" shrinkToFit="1"/>
    </xf>
    <xf numFmtId="49" fontId="25" fillId="24" borderId="16" xfId="0" applyNumberFormat="1" applyFont="1" applyFill="1" applyBorder="1" applyAlignment="1">
      <alignment horizontal="center" vertical="center" wrapText="1" shrinkToFit="1"/>
    </xf>
    <xf numFmtId="0" fontId="24" fillId="24" borderId="45" xfId="0" applyNumberFormat="1" applyFont="1" applyFill="1" applyBorder="1" applyAlignment="1">
      <alignment vertical="center" wrapText="1" shrinkToFit="1"/>
    </xf>
    <xf numFmtId="4" fontId="24" fillId="24" borderId="46" xfId="0" applyNumberFormat="1" applyFont="1" applyFill="1" applyBorder="1" applyAlignment="1">
      <alignment horizontal="right" wrapText="1" shrinkToFit="1"/>
    </xf>
    <xf numFmtId="0" fontId="25" fillId="24" borderId="42" xfId="0" applyNumberFormat="1" applyFont="1" applyFill="1" applyBorder="1" applyAlignment="1">
      <alignment vertical="center" wrapText="1" shrinkToFit="1"/>
    </xf>
    <xf numFmtId="0" fontId="24" fillId="24" borderId="35" xfId="0" applyNumberFormat="1" applyFont="1" applyFill="1" applyBorder="1" applyAlignment="1">
      <alignment vertical="center" wrapText="1" shrinkToFit="1"/>
    </xf>
    <xf numFmtId="4" fontId="24" fillId="24" borderId="41" xfId="0" applyNumberFormat="1" applyFont="1" applyFill="1" applyBorder="1" applyAlignment="1">
      <alignment horizontal="right" wrapText="1" shrinkToFit="1"/>
    </xf>
    <xf numFmtId="49" fontId="25" fillId="0" borderId="34" xfId="0" applyNumberFormat="1" applyFont="1" applyBorder="1" applyAlignment="1" applyProtection="1">
      <alignment vertical="center" wrapText="1"/>
    </xf>
    <xf numFmtId="49" fontId="25" fillId="24" borderId="25" xfId="0" applyNumberFormat="1" applyFont="1" applyFill="1" applyBorder="1" applyAlignment="1">
      <alignment vertical="center" wrapText="1"/>
    </xf>
    <xf numFmtId="49" fontId="25" fillId="24" borderId="26" xfId="0" applyNumberFormat="1" applyFont="1" applyFill="1" applyBorder="1" applyAlignment="1">
      <alignment horizontal="center" vertical="center"/>
    </xf>
    <xf numFmtId="4" fontId="25" fillId="24" borderId="27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vertical="center"/>
    </xf>
    <xf numFmtId="49" fontId="24" fillId="24" borderId="22" xfId="0" applyNumberFormat="1" applyFont="1" applyFill="1" applyBorder="1" applyAlignment="1">
      <alignment vertical="center" wrapText="1"/>
    </xf>
    <xf numFmtId="49" fontId="25" fillId="24" borderId="23" xfId="0" applyNumberFormat="1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/>
    <xf numFmtId="49" fontId="25" fillId="24" borderId="17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5" fillId="24" borderId="31" xfId="0" applyNumberFormat="1" applyFont="1" applyFill="1" applyBorder="1" applyAlignment="1">
      <alignment wrapText="1" shrinkToFit="1"/>
    </xf>
    <xf numFmtId="0" fontId="25" fillId="24" borderId="32" xfId="0" applyNumberFormat="1" applyFont="1" applyFill="1" applyBorder="1" applyAlignment="1">
      <alignment wrapText="1" shrinkToFit="1"/>
    </xf>
    <xf numFmtId="49" fontId="25" fillId="24" borderId="32" xfId="0" applyNumberFormat="1" applyFont="1" applyFill="1" applyBorder="1" applyAlignment="1" applyProtection="1">
      <alignment wrapText="1"/>
    </xf>
    <xf numFmtId="0" fontId="25" fillId="24" borderId="34" xfId="0" applyNumberFormat="1" applyFont="1" applyFill="1" applyBorder="1" applyAlignment="1">
      <alignment wrapText="1" shrinkToFit="1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51" xfId="0" applyNumberFormat="1" applyFont="1" applyFill="1" applyBorder="1" applyAlignment="1">
      <alignment horizontal="right" vertical="center" wrapText="1"/>
    </xf>
    <xf numFmtId="4" fontId="25" fillId="0" borderId="54" xfId="0" applyNumberFormat="1" applyFont="1" applyBorder="1" applyAlignment="1" applyProtection="1">
      <alignment horizontal="right" vertical="center" wrapText="1"/>
    </xf>
    <xf numFmtId="4" fontId="25" fillId="0" borderId="11" xfId="0" applyNumberFormat="1" applyFont="1" applyBorder="1" applyAlignment="1" applyProtection="1">
      <alignment horizontal="right" vertical="center" wrapText="1"/>
    </xf>
    <xf numFmtId="49" fontId="25" fillId="0" borderId="32" xfId="0" applyNumberFormat="1" applyFont="1" applyBorder="1" applyAlignment="1" applyProtection="1">
      <alignment horizontal="left" vertical="center" wrapText="1"/>
    </xf>
    <xf numFmtId="49" fontId="25" fillId="24" borderId="10" xfId="0" applyNumberFormat="1" applyFont="1" applyFill="1" applyBorder="1" applyAlignment="1"/>
    <xf numFmtId="49" fontId="25" fillId="24" borderId="35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wrapText="1"/>
    </xf>
    <xf numFmtId="0" fontId="25" fillId="24" borderId="57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vertical="center" wrapText="1"/>
    </xf>
    <xf numFmtId="4" fontId="24" fillId="0" borderId="29" xfId="0" applyNumberFormat="1" applyFont="1" applyBorder="1" applyAlignment="1" applyProtection="1">
      <alignment horizontal="right" vertical="center" wrapText="1"/>
    </xf>
    <xf numFmtId="4" fontId="24" fillId="0" borderId="33" xfId="0" applyNumberFormat="1" applyFont="1" applyBorder="1" applyAlignment="1" applyProtection="1">
      <alignment horizontal="right" vertical="center" wrapText="1"/>
    </xf>
    <xf numFmtId="49" fontId="24" fillId="24" borderId="58" xfId="0" applyNumberFormat="1" applyFont="1" applyFill="1" applyBorder="1" applyAlignment="1">
      <alignment horizontal="center" vertical="center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5" fillId="24" borderId="60" xfId="0" applyNumberFormat="1" applyFont="1" applyFill="1" applyBorder="1" applyAlignment="1">
      <alignment horizontal="center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49" fontId="25" fillId="24" borderId="62" xfId="0" applyNumberFormat="1" applyFont="1" applyFill="1" applyBorder="1" applyAlignment="1">
      <alignment horizontal="center" vertical="center" wrapText="1" shrinkToFit="1"/>
    </xf>
    <xf numFmtId="49" fontId="24" fillId="24" borderId="63" xfId="0" applyNumberFormat="1" applyFont="1" applyFill="1" applyBorder="1" applyAlignment="1">
      <alignment horizontal="center" vertical="center" wrapText="1" shrinkToFit="1"/>
    </xf>
    <xf numFmtId="49" fontId="25" fillId="24" borderId="64" xfId="0" applyNumberFormat="1" applyFont="1" applyFill="1" applyBorder="1" applyAlignment="1">
      <alignment horizontal="center" vertical="center" wrapText="1" shrinkToFit="1"/>
    </xf>
    <xf numFmtId="4" fontId="24" fillId="24" borderId="65" xfId="0" applyNumberFormat="1" applyFont="1" applyFill="1" applyBorder="1" applyAlignment="1">
      <alignment horizontal="right"/>
    </xf>
    <xf numFmtId="4" fontId="24" fillId="24" borderId="66" xfId="0" applyNumberFormat="1" applyFont="1" applyFill="1" applyBorder="1" applyAlignment="1">
      <alignment horizontal="right" wrapText="1" shrinkToFit="1"/>
    </xf>
    <xf numFmtId="4" fontId="24" fillId="24" borderId="67" xfId="0" applyNumberFormat="1" applyFont="1" applyFill="1" applyBorder="1" applyAlignment="1">
      <alignment horizontal="right" wrapText="1" shrinkToFit="1"/>
    </xf>
    <xf numFmtId="4" fontId="24" fillId="24" borderId="68" xfId="0" applyNumberFormat="1" applyFont="1" applyFill="1" applyBorder="1" applyAlignment="1">
      <alignment horizontal="right" wrapText="1" shrinkToFit="1"/>
    </xf>
    <xf numFmtId="4" fontId="25" fillId="0" borderId="55" xfId="0" applyNumberFormat="1" applyFont="1" applyBorder="1" applyAlignment="1" applyProtection="1">
      <alignment horizontal="right" vertical="center" wrapText="1"/>
    </xf>
    <xf numFmtId="4" fontId="25" fillId="0" borderId="56" xfId="0" applyNumberFormat="1" applyFont="1" applyBorder="1" applyAlignment="1" applyProtection="1">
      <alignment horizontal="right" vertical="center" wrapText="1"/>
    </xf>
    <xf numFmtId="4" fontId="25" fillId="0" borderId="33" xfId="0" applyNumberFormat="1" applyFont="1" applyBorder="1" applyAlignment="1" applyProtection="1">
      <alignment horizontal="right" wrapText="1"/>
    </xf>
    <xf numFmtId="0" fontId="24" fillId="24" borderId="0" xfId="0" applyFont="1" applyFill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6"/>
  <sheetViews>
    <sheetView showGridLines="0" tabSelected="1" view="pageBreakPreview" topLeftCell="A2" zoomScale="70" zoomScaleNormal="100" zoomScaleSheetLayoutView="70" workbookViewId="0">
      <selection activeCell="C17" sqref="C17"/>
    </sheetView>
  </sheetViews>
  <sheetFormatPr defaultRowHeight="20.25"/>
  <cols>
    <col min="1" max="1" width="52.7109375" style="32" customWidth="1"/>
    <col min="2" max="2" width="43.5703125" style="32" customWidth="1"/>
    <col min="3" max="4" width="26.42578125" style="32" customWidth="1"/>
    <col min="5" max="119" width="9.140625" style="32"/>
    <col min="120" max="121" width="72.140625" style="32" hidden="1" customWidth="1"/>
    <col min="122" max="16384" width="9.140625" style="32"/>
  </cols>
  <sheetData>
    <row r="1" spans="1:121">
      <c r="D1" s="32" t="s">
        <v>67</v>
      </c>
    </row>
    <row r="2" spans="1:121" ht="81.75" customHeight="1">
      <c r="A2" s="105" t="s">
        <v>73</v>
      </c>
      <c r="B2" s="105"/>
      <c r="C2" s="105"/>
      <c r="D2" s="105"/>
    </row>
    <row r="3" spans="1:121" ht="16.5" customHeight="1">
      <c r="A3" s="69" t="s">
        <v>68</v>
      </c>
    </row>
    <row r="4" spans="1:121" ht="21" thickBot="1">
      <c r="A4" s="106" t="s">
        <v>6</v>
      </c>
      <c r="B4" s="106"/>
      <c r="C4" s="106"/>
      <c r="D4" s="82"/>
    </row>
    <row r="5" spans="1:121" ht="84.75" customHeight="1" thickBot="1">
      <c r="A5" s="83" t="s">
        <v>0</v>
      </c>
      <c r="B5" s="84" t="s">
        <v>7</v>
      </c>
      <c r="C5" s="84" t="s">
        <v>59</v>
      </c>
      <c r="D5" s="85" t="s">
        <v>32</v>
      </c>
    </row>
    <row r="6" spans="1:121" ht="28.5" customHeight="1" thickBot="1">
      <c r="A6" s="70">
        <v>1</v>
      </c>
      <c r="B6" s="71" t="s">
        <v>33</v>
      </c>
      <c r="C6" s="71" t="s">
        <v>11</v>
      </c>
      <c r="D6" s="72" t="s">
        <v>34</v>
      </c>
    </row>
    <row r="7" spans="1:121" ht="48" customHeight="1" thickBot="1">
      <c r="A7" s="88" t="s">
        <v>1</v>
      </c>
      <c r="B7" s="40" t="s">
        <v>4</v>
      </c>
      <c r="C7" s="42">
        <f>SUM(C8:C16)</f>
        <v>1776218.34</v>
      </c>
      <c r="D7" s="42">
        <f>SUM(D8:D16)</f>
        <v>655983.06000000006</v>
      </c>
    </row>
    <row r="8" spans="1:121" ht="46.5" customHeight="1">
      <c r="A8" s="73" t="s">
        <v>12</v>
      </c>
      <c r="B8" s="47" t="s">
        <v>13</v>
      </c>
      <c r="C8" s="79">
        <v>13800</v>
      </c>
      <c r="D8" s="80">
        <v>9661.2199999999993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</row>
    <row r="9" spans="1:121" ht="45" customHeight="1">
      <c r="A9" s="74" t="s">
        <v>14</v>
      </c>
      <c r="B9" s="49" t="s">
        <v>15</v>
      </c>
      <c r="C9" s="51">
        <v>18000</v>
      </c>
      <c r="D9" s="52">
        <v>299.38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</row>
    <row r="10" spans="1:121" ht="34.5" customHeight="1">
      <c r="A10" s="74" t="s">
        <v>35</v>
      </c>
      <c r="B10" s="49" t="s">
        <v>15</v>
      </c>
      <c r="C10" s="51">
        <v>123000</v>
      </c>
      <c r="D10" s="52">
        <v>32972.43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</row>
    <row r="11" spans="1:121" ht="49.5" customHeight="1">
      <c r="A11" s="74" t="s">
        <v>16</v>
      </c>
      <c r="B11" s="49" t="s">
        <v>17</v>
      </c>
      <c r="C11" s="51"/>
      <c r="D11" s="52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</row>
    <row r="12" spans="1:121" ht="90.75" customHeight="1">
      <c r="A12" s="74" t="s">
        <v>36</v>
      </c>
      <c r="B12" s="49" t="s">
        <v>37</v>
      </c>
      <c r="C12" s="51"/>
      <c r="D12" s="52">
        <v>65041.55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</row>
    <row r="13" spans="1:121" ht="90.75" customHeight="1">
      <c r="A13" s="81" t="s">
        <v>71</v>
      </c>
      <c r="B13" s="49" t="s">
        <v>72</v>
      </c>
      <c r="C13" s="51"/>
      <c r="D13" s="5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</row>
    <row r="14" spans="1:121" ht="70.5" customHeight="1">
      <c r="A14" s="75" t="s">
        <v>55</v>
      </c>
      <c r="B14" s="49" t="s">
        <v>56</v>
      </c>
      <c r="C14" s="51"/>
      <c r="D14" s="52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</row>
    <row r="15" spans="1:121" ht="70.5" customHeight="1">
      <c r="A15" s="74" t="s">
        <v>51</v>
      </c>
      <c r="B15" s="49" t="s">
        <v>52</v>
      </c>
      <c r="C15" s="51"/>
      <c r="D15" s="52">
        <v>114300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</row>
    <row r="16" spans="1:121" ht="81.75" thickBot="1">
      <c r="A16" s="76" t="s">
        <v>18</v>
      </c>
      <c r="B16" s="54" t="s">
        <v>43</v>
      </c>
      <c r="C16" s="102">
        <v>1621418.34</v>
      </c>
      <c r="D16" s="103">
        <v>433708.48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P23"/>
  <sheetViews>
    <sheetView showGridLines="0" view="pageBreakPreview" zoomScale="80" zoomScaleNormal="100" zoomScaleSheetLayoutView="80" workbookViewId="0">
      <selection activeCell="R5" sqref="R5"/>
    </sheetView>
  </sheetViews>
  <sheetFormatPr defaultRowHeight="20.25"/>
  <cols>
    <col min="1" max="1" width="61.85546875" style="68" customWidth="1"/>
    <col min="2" max="2" width="47.85546875" style="68" customWidth="1"/>
    <col min="3" max="4" width="32" style="68" customWidth="1"/>
    <col min="5" max="16384" width="9.140625" style="32"/>
  </cols>
  <sheetData>
    <row r="1" spans="1:94" ht="30.75" customHeight="1" thickBot="1">
      <c r="A1" s="107" t="s">
        <v>5</v>
      </c>
      <c r="B1" s="107"/>
      <c r="C1" s="107"/>
      <c r="D1" s="107"/>
    </row>
    <row r="2" spans="1:94" ht="79.5" customHeight="1" thickBot="1">
      <c r="A2" s="33" t="s">
        <v>0</v>
      </c>
      <c r="B2" s="34" t="s">
        <v>7</v>
      </c>
      <c r="C2" s="34" t="s">
        <v>59</v>
      </c>
      <c r="D2" s="35" t="s">
        <v>32</v>
      </c>
    </row>
    <row r="3" spans="1:94" ht="33.75" customHeight="1" thickBot="1">
      <c r="A3" s="36">
        <v>1</v>
      </c>
      <c r="B3" s="37" t="s">
        <v>33</v>
      </c>
      <c r="C3" s="37" t="s">
        <v>11</v>
      </c>
      <c r="D3" s="38" t="s">
        <v>34</v>
      </c>
    </row>
    <row r="4" spans="1:94" ht="46.5" customHeight="1" thickBot="1">
      <c r="A4" s="39" t="s">
        <v>2</v>
      </c>
      <c r="B4" s="91" t="s">
        <v>4</v>
      </c>
      <c r="C4" s="41">
        <f>C5+C11+C13+C15+C19</f>
        <v>1776718.3399999999</v>
      </c>
      <c r="D4" s="98">
        <f>D5+D11+D13+D15+D19</f>
        <v>374670.06</v>
      </c>
    </row>
    <row r="5" spans="1:94" ht="41.25" customHeight="1" thickBot="1">
      <c r="A5" s="43" t="s">
        <v>8</v>
      </c>
      <c r="B5" s="92" t="s">
        <v>9</v>
      </c>
      <c r="C5" s="44">
        <f>SUM(C6:C10)</f>
        <v>1145600</v>
      </c>
      <c r="D5" s="99">
        <f>SUM(D6:D10)</f>
        <v>255162.25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</row>
    <row r="6" spans="1:94" ht="73.5" customHeight="1">
      <c r="A6" s="46" t="s">
        <v>10</v>
      </c>
      <c r="B6" s="47" t="s">
        <v>19</v>
      </c>
      <c r="C6" s="51">
        <v>460500</v>
      </c>
      <c r="D6" s="51">
        <v>84764.15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</row>
    <row r="7" spans="1:94" ht="99" customHeight="1">
      <c r="A7" s="48" t="s">
        <v>54</v>
      </c>
      <c r="B7" s="49" t="s">
        <v>53</v>
      </c>
      <c r="C7" s="50"/>
      <c r="D7" s="10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</row>
    <row r="8" spans="1:94" ht="101.25">
      <c r="A8" s="48" t="s">
        <v>20</v>
      </c>
      <c r="B8" s="49" t="s">
        <v>21</v>
      </c>
      <c r="C8" s="51">
        <v>671450</v>
      </c>
      <c r="D8" s="51">
        <v>162048.1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</row>
    <row r="9" spans="1:94" ht="43.5" customHeight="1">
      <c r="A9" s="48" t="s">
        <v>44</v>
      </c>
      <c r="B9" s="49" t="s">
        <v>45</v>
      </c>
      <c r="C9" s="89"/>
      <c r="D9" s="9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</row>
    <row r="10" spans="1:94" ht="50.1" customHeight="1" thickBot="1">
      <c r="A10" s="53" t="s">
        <v>22</v>
      </c>
      <c r="B10" s="54" t="s">
        <v>23</v>
      </c>
      <c r="C10" s="51">
        <v>13650</v>
      </c>
      <c r="D10" s="51">
        <v>8350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</row>
    <row r="11" spans="1:94" ht="50.1" customHeight="1" thickBot="1">
      <c r="A11" s="55" t="s">
        <v>24</v>
      </c>
      <c r="B11" s="94" t="s">
        <v>25</v>
      </c>
      <c r="C11" s="56">
        <f>SUM(C12)</f>
        <v>103800</v>
      </c>
      <c r="D11" s="100">
        <f>SUM(D12)</f>
        <v>11800.32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</row>
    <row r="12" spans="1:94" ht="42.75" customHeight="1" thickBot="1">
      <c r="A12" s="57" t="s">
        <v>26</v>
      </c>
      <c r="B12" s="95" t="s">
        <v>27</v>
      </c>
      <c r="C12" s="51">
        <v>103800</v>
      </c>
      <c r="D12" s="51">
        <v>11800.32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</row>
    <row r="13" spans="1:94" ht="39" customHeight="1" thickBot="1">
      <c r="A13" s="58" t="s">
        <v>46</v>
      </c>
      <c r="B13" s="96" t="s">
        <v>39</v>
      </c>
      <c r="C13" s="59">
        <f>SUM(C14)</f>
        <v>134995.15</v>
      </c>
      <c r="D13" s="101">
        <f>SUM(D14)</f>
        <v>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</row>
    <row r="14" spans="1:94" ht="36" customHeight="1" thickBot="1">
      <c r="A14" s="57" t="s">
        <v>38</v>
      </c>
      <c r="B14" s="95" t="s">
        <v>40</v>
      </c>
      <c r="C14" s="51">
        <v>134995.15</v>
      </c>
      <c r="D14" s="51">
        <v>0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</row>
    <row r="15" spans="1:94" ht="38.25" customHeight="1" thickBot="1">
      <c r="A15" s="58" t="s">
        <v>49</v>
      </c>
      <c r="B15" s="96" t="s">
        <v>47</v>
      </c>
      <c r="C15" s="59">
        <f>SUM(C16:C18)</f>
        <v>123936.08</v>
      </c>
      <c r="D15" s="59">
        <f>SUM(D16:D18)</f>
        <v>88508.38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</row>
    <row r="16" spans="1:94" ht="38.25" customHeight="1">
      <c r="A16" s="87" t="s">
        <v>75</v>
      </c>
      <c r="B16" s="97" t="s">
        <v>74</v>
      </c>
      <c r="C16" s="51">
        <v>23200</v>
      </c>
      <c r="D16" s="51">
        <v>23200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</row>
    <row r="17" spans="1:94" ht="42" customHeight="1">
      <c r="A17" s="87" t="s">
        <v>50</v>
      </c>
      <c r="B17" s="97" t="s">
        <v>48</v>
      </c>
      <c r="C17" s="51">
        <v>88600</v>
      </c>
      <c r="D17" s="51">
        <v>65308.38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</row>
    <row r="18" spans="1:94" ht="36" customHeight="1" thickBot="1">
      <c r="A18" s="60" t="s">
        <v>69</v>
      </c>
      <c r="B18" s="93" t="s">
        <v>70</v>
      </c>
      <c r="C18" s="51">
        <v>12136.08</v>
      </c>
      <c r="D18" s="51">
        <v>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</row>
    <row r="19" spans="1:94" ht="42" customHeight="1" thickBot="1">
      <c r="A19" s="43" t="s">
        <v>28</v>
      </c>
      <c r="B19" s="92" t="s">
        <v>29</v>
      </c>
      <c r="C19" s="44">
        <f>SUM(C20:C21)</f>
        <v>268387.11</v>
      </c>
      <c r="D19" s="99">
        <f>SUM(D20:D21)</f>
        <v>19199.11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</row>
    <row r="20" spans="1:94" ht="36" customHeight="1">
      <c r="A20" s="46" t="s">
        <v>42</v>
      </c>
      <c r="B20" s="47" t="s">
        <v>41</v>
      </c>
      <c r="C20" s="79"/>
      <c r="D20" s="8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</row>
    <row r="21" spans="1:94" ht="44.25" customHeight="1" thickBot="1">
      <c r="A21" s="53" t="s">
        <v>30</v>
      </c>
      <c r="B21" s="54" t="s">
        <v>31</v>
      </c>
      <c r="C21" s="51">
        <v>268387.11</v>
      </c>
      <c r="D21" s="51">
        <v>19199.11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</row>
    <row r="22" spans="1:94" s="64" customFormat="1" ht="36" customHeight="1" thickBot="1">
      <c r="A22" s="61"/>
      <c r="B22" s="62"/>
      <c r="C22" s="67"/>
      <c r="D22" s="63"/>
    </row>
    <row r="23" spans="1:94" ht="36" customHeight="1" thickBot="1">
      <c r="A23" s="65" t="s">
        <v>3</v>
      </c>
      <c r="B23" s="66" t="s">
        <v>4</v>
      </c>
      <c r="C23" s="67"/>
      <c r="D23" s="6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8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R12"/>
  <sheetViews>
    <sheetView view="pageBreakPreview" zoomScale="80" zoomScaleNormal="100" zoomScaleSheetLayoutView="80" workbookViewId="0">
      <selection activeCell="A38" sqref="A38"/>
    </sheetView>
  </sheetViews>
  <sheetFormatPr defaultRowHeight="15.75"/>
  <cols>
    <col min="1" max="1" width="50" style="20" customWidth="1"/>
    <col min="2" max="2" width="38" style="20" customWidth="1"/>
    <col min="3" max="4" width="24.42578125" style="20" customWidth="1"/>
    <col min="5" max="6" width="9.140625" style="2"/>
    <col min="7" max="7" width="13.5703125" style="2" customWidth="1"/>
    <col min="8" max="8" width="17.140625" style="2" customWidth="1"/>
    <col min="9" max="252" width="9.140625" style="2"/>
    <col min="253" max="253" width="43.140625" style="2" customWidth="1"/>
    <col min="254" max="254" width="29.85546875" style="2" customWidth="1"/>
    <col min="255" max="255" width="19" style="2" customWidth="1"/>
    <col min="256" max="256" width="17.5703125" style="2" customWidth="1"/>
    <col min="257" max="508" width="9.140625" style="2"/>
    <col min="509" max="509" width="43.140625" style="2" customWidth="1"/>
    <col min="510" max="510" width="29.85546875" style="2" customWidth="1"/>
    <col min="511" max="511" width="19" style="2" customWidth="1"/>
    <col min="512" max="512" width="17.5703125" style="2" customWidth="1"/>
    <col min="513" max="764" width="9.140625" style="2"/>
    <col min="765" max="765" width="43.140625" style="2" customWidth="1"/>
    <col min="766" max="766" width="29.85546875" style="2" customWidth="1"/>
    <col min="767" max="767" width="19" style="2" customWidth="1"/>
    <col min="768" max="768" width="17.5703125" style="2" customWidth="1"/>
    <col min="769" max="1020" width="9.140625" style="2"/>
    <col min="1021" max="1021" width="43.140625" style="2" customWidth="1"/>
    <col min="1022" max="1022" width="29.85546875" style="2" customWidth="1"/>
    <col min="1023" max="1023" width="19" style="2" customWidth="1"/>
    <col min="1024" max="1024" width="17.5703125" style="2" customWidth="1"/>
    <col min="1025" max="1276" width="9.140625" style="2"/>
    <col min="1277" max="1277" width="43.140625" style="2" customWidth="1"/>
    <col min="1278" max="1278" width="29.85546875" style="2" customWidth="1"/>
    <col min="1279" max="1279" width="19" style="2" customWidth="1"/>
    <col min="1280" max="1280" width="17.5703125" style="2" customWidth="1"/>
    <col min="1281" max="1532" width="9.140625" style="2"/>
    <col min="1533" max="1533" width="43.140625" style="2" customWidth="1"/>
    <col min="1534" max="1534" width="29.85546875" style="2" customWidth="1"/>
    <col min="1535" max="1535" width="19" style="2" customWidth="1"/>
    <col min="1536" max="1536" width="17.5703125" style="2" customWidth="1"/>
    <col min="1537" max="1788" width="9.140625" style="2"/>
    <col min="1789" max="1789" width="43.140625" style="2" customWidth="1"/>
    <col min="1790" max="1790" width="29.85546875" style="2" customWidth="1"/>
    <col min="1791" max="1791" width="19" style="2" customWidth="1"/>
    <col min="1792" max="1792" width="17.5703125" style="2" customWidth="1"/>
    <col min="1793" max="2044" width="9.140625" style="2"/>
    <col min="2045" max="2045" width="43.140625" style="2" customWidth="1"/>
    <col min="2046" max="2046" width="29.85546875" style="2" customWidth="1"/>
    <col min="2047" max="2047" width="19" style="2" customWidth="1"/>
    <col min="2048" max="2048" width="17.5703125" style="2" customWidth="1"/>
    <col min="2049" max="2300" width="9.140625" style="2"/>
    <col min="2301" max="2301" width="43.140625" style="2" customWidth="1"/>
    <col min="2302" max="2302" width="29.85546875" style="2" customWidth="1"/>
    <col min="2303" max="2303" width="19" style="2" customWidth="1"/>
    <col min="2304" max="2304" width="17.5703125" style="2" customWidth="1"/>
    <col min="2305" max="2556" width="9.140625" style="2"/>
    <col min="2557" max="2557" width="43.140625" style="2" customWidth="1"/>
    <col min="2558" max="2558" width="29.85546875" style="2" customWidth="1"/>
    <col min="2559" max="2559" width="19" style="2" customWidth="1"/>
    <col min="2560" max="2560" width="17.5703125" style="2" customWidth="1"/>
    <col min="2561" max="2812" width="9.140625" style="2"/>
    <col min="2813" max="2813" width="43.140625" style="2" customWidth="1"/>
    <col min="2814" max="2814" width="29.85546875" style="2" customWidth="1"/>
    <col min="2815" max="2815" width="19" style="2" customWidth="1"/>
    <col min="2816" max="2816" width="17.5703125" style="2" customWidth="1"/>
    <col min="2817" max="3068" width="9.140625" style="2"/>
    <col min="3069" max="3069" width="43.140625" style="2" customWidth="1"/>
    <col min="3070" max="3070" width="29.85546875" style="2" customWidth="1"/>
    <col min="3071" max="3071" width="19" style="2" customWidth="1"/>
    <col min="3072" max="3072" width="17.5703125" style="2" customWidth="1"/>
    <col min="3073" max="3324" width="9.140625" style="2"/>
    <col min="3325" max="3325" width="43.140625" style="2" customWidth="1"/>
    <col min="3326" max="3326" width="29.85546875" style="2" customWidth="1"/>
    <col min="3327" max="3327" width="19" style="2" customWidth="1"/>
    <col min="3328" max="3328" width="17.5703125" style="2" customWidth="1"/>
    <col min="3329" max="3580" width="9.140625" style="2"/>
    <col min="3581" max="3581" width="43.140625" style="2" customWidth="1"/>
    <col min="3582" max="3582" width="29.85546875" style="2" customWidth="1"/>
    <col min="3583" max="3583" width="19" style="2" customWidth="1"/>
    <col min="3584" max="3584" width="17.5703125" style="2" customWidth="1"/>
    <col min="3585" max="3836" width="9.140625" style="2"/>
    <col min="3837" max="3837" width="43.140625" style="2" customWidth="1"/>
    <col min="3838" max="3838" width="29.85546875" style="2" customWidth="1"/>
    <col min="3839" max="3839" width="19" style="2" customWidth="1"/>
    <col min="3840" max="3840" width="17.5703125" style="2" customWidth="1"/>
    <col min="3841" max="4092" width="9.140625" style="2"/>
    <col min="4093" max="4093" width="43.140625" style="2" customWidth="1"/>
    <col min="4094" max="4094" width="29.85546875" style="2" customWidth="1"/>
    <col min="4095" max="4095" width="19" style="2" customWidth="1"/>
    <col min="4096" max="4096" width="17.5703125" style="2" customWidth="1"/>
    <col min="4097" max="4348" width="9.140625" style="2"/>
    <col min="4349" max="4349" width="43.140625" style="2" customWidth="1"/>
    <col min="4350" max="4350" width="29.85546875" style="2" customWidth="1"/>
    <col min="4351" max="4351" width="19" style="2" customWidth="1"/>
    <col min="4352" max="4352" width="17.5703125" style="2" customWidth="1"/>
    <col min="4353" max="4604" width="9.140625" style="2"/>
    <col min="4605" max="4605" width="43.140625" style="2" customWidth="1"/>
    <col min="4606" max="4606" width="29.85546875" style="2" customWidth="1"/>
    <col min="4607" max="4607" width="19" style="2" customWidth="1"/>
    <col min="4608" max="4608" width="17.5703125" style="2" customWidth="1"/>
    <col min="4609" max="4860" width="9.140625" style="2"/>
    <col min="4861" max="4861" width="43.140625" style="2" customWidth="1"/>
    <col min="4862" max="4862" width="29.85546875" style="2" customWidth="1"/>
    <col min="4863" max="4863" width="19" style="2" customWidth="1"/>
    <col min="4864" max="4864" width="17.5703125" style="2" customWidth="1"/>
    <col min="4865" max="5116" width="9.140625" style="2"/>
    <col min="5117" max="5117" width="43.140625" style="2" customWidth="1"/>
    <col min="5118" max="5118" width="29.85546875" style="2" customWidth="1"/>
    <col min="5119" max="5119" width="19" style="2" customWidth="1"/>
    <col min="5120" max="5120" width="17.5703125" style="2" customWidth="1"/>
    <col min="5121" max="5372" width="9.140625" style="2"/>
    <col min="5373" max="5373" width="43.140625" style="2" customWidth="1"/>
    <col min="5374" max="5374" width="29.85546875" style="2" customWidth="1"/>
    <col min="5375" max="5375" width="19" style="2" customWidth="1"/>
    <col min="5376" max="5376" width="17.5703125" style="2" customWidth="1"/>
    <col min="5377" max="5628" width="9.140625" style="2"/>
    <col min="5629" max="5629" width="43.140625" style="2" customWidth="1"/>
    <col min="5630" max="5630" width="29.85546875" style="2" customWidth="1"/>
    <col min="5631" max="5631" width="19" style="2" customWidth="1"/>
    <col min="5632" max="5632" width="17.5703125" style="2" customWidth="1"/>
    <col min="5633" max="5884" width="9.140625" style="2"/>
    <col min="5885" max="5885" width="43.140625" style="2" customWidth="1"/>
    <col min="5886" max="5886" width="29.85546875" style="2" customWidth="1"/>
    <col min="5887" max="5887" width="19" style="2" customWidth="1"/>
    <col min="5888" max="5888" width="17.5703125" style="2" customWidth="1"/>
    <col min="5889" max="6140" width="9.140625" style="2"/>
    <col min="6141" max="6141" width="43.140625" style="2" customWidth="1"/>
    <col min="6142" max="6142" width="29.85546875" style="2" customWidth="1"/>
    <col min="6143" max="6143" width="19" style="2" customWidth="1"/>
    <col min="6144" max="6144" width="17.5703125" style="2" customWidth="1"/>
    <col min="6145" max="6396" width="9.140625" style="2"/>
    <col min="6397" max="6397" width="43.140625" style="2" customWidth="1"/>
    <col min="6398" max="6398" width="29.85546875" style="2" customWidth="1"/>
    <col min="6399" max="6399" width="19" style="2" customWidth="1"/>
    <col min="6400" max="6400" width="17.5703125" style="2" customWidth="1"/>
    <col min="6401" max="6652" width="9.140625" style="2"/>
    <col min="6653" max="6653" width="43.140625" style="2" customWidth="1"/>
    <col min="6654" max="6654" width="29.85546875" style="2" customWidth="1"/>
    <col min="6655" max="6655" width="19" style="2" customWidth="1"/>
    <col min="6656" max="6656" width="17.5703125" style="2" customWidth="1"/>
    <col min="6657" max="6908" width="9.140625" style="2"/>
    <col min="6909" max="6909" width="43.140625" style="2" customWidth="1"/>
    <col min="6910" max="6910" width="29.85546875" style="2" customWidth="1"/>
    <col min="6911" max="6911" width="19" style="2" customWidth="1"/>
    <col min="6912" max="6912" width="17.5703125" style="2" customWidth="1"/>
    <col min="6913" max="7164" width="9.140625" style="2"/>
    <col min="7165" max="7165" width="43.140625" style="2" customWidth="1"/>
    <col min="7166" max="7166" width="29.85546875" style="2" customWidth="1"/>
    <col min="7167" max="7167" width="19" style="2" customWidth="1"/>
    <col min="7168" max="7168" width="17.5703125" style="2" customWidth="1"/>
    <col min="7169" max="7420" width="9.140625" style="2"/>
    <col min="7421" max="7421" width="43.140625" style="2" customWidth="1"/>
    <col min="7422" max="7422" width="29.85546875" style="2" customWidth="1"/>
    <col min="7423" max="7423" width="19" style="2" customWidth="1"/>
    <col min="7424" max="7424" width="17.5703125" style="2" customWidth="1"/>
    <col min="7425" max="7676" width="9.140625" style="2"/>
    <col min="7677" max="7677" width="43.140625" style="2" customWidth="1"/>
    <col min="7678" max="7678" width="29.85546875" style="2" customWidth="1"/>
    <col min="7679" max="7679" width="19" style="2" customWidth="1"/>
    <col min="7680" max="7680" width="17.5703125" style="2" customWidth="1"/>
    <col min="7681" max="7932" width="9.140625" style="2"/>
    <col min="7933" max="7933" width="43.140625" style="2" customWidth="1"/>
    <col min="7934" max="7934" width="29.85546875" style="2" customWidth="1"/>
    <col min="7935" max="7935" width="19" style="2" customWidth="1"/>
    <col min="7936" max="7936" width="17.5703125" style="2" customWidth="1"/>
    <col min="7937" max="8188" width="9.140625" style="2"/>
    <col min="8189" max="8189" width="43.140625" style="2" customWidth="1"/>
    <col min="8190" max="8190" width="29.85546875" style="2" customWidth="1"/>
    <col min="8191" max="8191" width="19" style="2" customWidth="1"/>
    <col min="8192" max="8192" width="17.5703125" style="2" customWidth="1"/>
    <col min="8193" max="8444" width="9.140625" style="2"/>
    <col min="8445" max="8445" width="43.140625" style="2" customWidth="1"/>
    <col min="8446" max="8446" width="29.85546875" style="2" customWidth="1"/>
    <col min="8447" max="8447" width="19" style="2" customWidth="1"/>
    <col min="8448" max="8448" width="17.5703125" style="2" customWidth="1"/>
    <col min="8449" max="8700" width="9.140625" style="2"/>
    <col min="8701" max="8701" width="43.140625" style="2" customWidth="1"/>
    <col min="8702" max="8702" width="29.85546875" style="2" customWidth="1"/>
    <col min="8703" max="8703" width="19" style="2" customWidth="1"/>
    <col min="8704" max="8704" width="17.5703125" style="2" customWidth="1"/>
    <col min="8705" max="8956" width="9.140625" style="2"/>
    <col min="8957" max="8957" width="43.140625" style="2" customWidth="1"/>
    <col min="8958" max="8958" width="29.85546875" style="2" customWidth="1"/>
    <col min="8959" max="8959" width="19" style="2" customWidth="1"/>
    <col min="8960" max="8960" width="17.5703125" style="2" customWidth="1"/>
    <col min="8961" max="9212" width="9.140625" style="2"/>
    <col min="9213" max="9213" width="43.140625" style="2" customWidth="1"/>
    <col min="9214" max="9214" width="29.85546875" style="2" customWidth="1"/>
    <col min="9215" max="9215" width="19" style="2" customWidth="1"/>
    <col min="9216" max="9216" width="17.5703125" style="2" customWidth="1"/>
    <col min="9217" max="9468" width="9.140625" style="2"/>
    <col min="9469" max="9469" width="43.140625" style="2" customWidth="1"/>
    <col min="9470" max="9470" width="29.85546875" style="2" customWidth="1"/>
    <col min="9471" max="9471" width="19" style="2" customWidth="1"/>
    <col min="9472" max="9472" width="17.5703125" style="2" customWidth="1"/>
    <col min="9473" max="9724" width="9.140625" style="2"/>
    <col min="9725" max="9725" width="43.140625" style="2" customWidth="1"/>
    <col min="9726" max="9726" width="29.85546875" style="2" customWidth="1"/>
    <col min="9727" max="9727" width="19" style="2" customWidth="1"/>
    <col min="9728" max="9728" width="17.5703125" style="2" customWidth="1"/>
    <col min="9729" max="9980" width="9.140625" style="2"/>
    <col min="9981" max="9981" width="43.140625" style="2" customWidth="1"/>
    <col min="9982" max="9982" width="29.85546875" style="2" customWidth="1"/>
    <col min="9983" max="9983" width="19" style="2" customWidth="1"/>
    <col min="9984" max="9984" width="17.5703125" style="2" customWidth="1"/>
    <col min="9985" max="10236" width="9.140625" style="2"/>
    <col min="10237" max="10237" width="43.140625" style="2" customWidth="1"/>
    <col min="10238" max="10238" width="29.85546875" style="2" customWidth="1"/>
    <col min="10239" max="10239" width="19" style="2" customWidth="1"/>
    <col min="10240" max="10240" width="17.5703125" style="2" customWidth="1"/>
    <col min="10241" max="10492" width="9.140625" style="2"/>
    <col min="10493" max="10493" width="43.140625" style="2" customWidth="1"/>
    <col min="10494" max="10494" width="29.85546875" style="2" customWidth="1"/>
    <col min="10495" max="10495" width="19" style="2" customWidth="1"/>
    <col min="10496" max="10496" width="17.5703125" style="2" customWidth="1"/>
    <col min="10497" max="10748" width="9.140625" style="2"/>
    <col min="10749" max="10749" width="43.140625" style="2" customWidth="1"/>
    <col min="10750" max="10750" width="29.85546875" style="2" customWidth="1"/>
    <col min="10751" max="10751" width="19" style="2" customWidth="1"/>
    <col min="10752" max="10752" width="17.5703125" style="2" customWidth="1"/>
    <col min="10753" max="11004" width="9.140625" style="2"/>
    <col min="11005" max="11005" width="43.140625" style="2" customWidth="1"/>
    <col min="11006" max="11006" width="29.85546875" style="2" customWidth="1"/>
    <col min="11007" max="11007" width="19" style="2" customWidth="1"/>
    <col min="11008" max="11008" width="17.5703125" style="2" customWidth="1"/>
    <col min="11009" max="11260" width="9.140625" style="2"/>
    <col min="11261" max="11261" width="43.140625" style="2" customWidth="1"/>
    <col min="11262" max="11262" width="29.85546875" style="2" customWidth="1"/>
    <col min="11263" max="11263" width="19" style="2" customWidth="1"/>
    <col min="11264" max="11264" width="17.5703125" style="2" customWidth="1"/>
    <col min="11265" max="11516" width="9.140625" style="2"/>
    <col min="11517" max="11517" width="43.140625" style="2" customWidth="1"/>
    <col min="11518" max="11518" width="29.85546875" style="2" customWidth="1"/>
    <col min="11519" max="11519" width="19" style="2" customWidth="1"/>
    <col min="11520" max="11520" width="17.5703125" style="2" customWidth="1"/>
    <col min="11521" max="11772" width="9.140625" style="2"/>
    <col min="11773" max="11773" width="43.140625" style="2" customWidth="1"/>
    <col min="11774" max="11774" width="29.85546875" style="2" customWidth="1"/>
    <col min="11775" max="11775" width="19" style="2" customWidth="1"/>
    <col min="11776" max="11776" width="17.5703125" style="2" customWidth="1"/>
    <col min="11777" max="12028" width="9.140625" style="2"/>
    <col min="12029" max="12029" width="43.140625" style="2" customWidth="1"/>
    <col min="12030" max="12030" width="29.85546875" style="2" customWidth="1"/>
    <col min="12031" max="12031" width="19" style="2" customWidth="1"/>
    <col min="12032" max="12032" width="17.5703125" style="2" customWidth="1"/>
    <col min="12033" max="12284" width="9.140625" style="2"/>
    <col min="12285" max="12285" width="43.140625" style="2" customWidth="1"/>
    <col min="12286" max="12286" width="29.85546875" style="2" customWidth="1"/>
    <col min="12287" max="12287" width="19" style="2" customWidth="1"/>
    <col min="12288" max="12288" width="17.5703125" style="2" customWidth="1"/>
    <col min="12289" max="12540" width="9.140625" style="2"/>
    <col min="12541" max="12541" width="43.140625" style="2" customWidth="1"/>
    <col min="12542" max="12542" width="29.85546875" style="2" customWidth="1"/>
    <col min="12543" max="12543" width="19" style="2" customWidth="1"/>
    <col min="12544" max="12544" width="17.5703125" style="2" customWidth="1"/>
    <col min="12545" max="12796" width="9.140625" style="2"/>
    <col min="12797" max="12797" width="43.140625" style="2" customWidth="1"/>
    <col min="12798" max="12798" width="29.85546875" style="2" customWidth="1"/>
    <col min="12799" max="12799" width="19" style="2" customWidth="1"/>
    <col min="12800" max="12800" width="17.5703125" style="2" customWidth="1"/>
    <col min="12801" max="13052" width="9.140625" style="2"/>
    <col min="13053" max="13053" width="43.140625" style="2" customWidth="1"/>
    <col min="13054" max="13054" width="29.85546875" style="2" customWidth="1"/>
    <col min="13055" max="13055" width="19" style="2" customWidth="1"/>
    <col min="13056" max="13056" width="17.5703125" style="2" customWidth="1"/>
    <col min="13057" max="13308" width="9.140625" style="2"/>
    <col min="13309" max="13309" width="43.140625" style="2" customWidth="1"/>
    <col min="13310" max="13310" width="29.85546875" style="2" customWidth="1"/>
    <col min="13311" max="13311" width="19" style="2" customWidth="1"/>
    <col min="13312" max="13312" width="17.5703125" style="2" customWidth="1"/>
    <col min="13313" max="13564" width="9.140625" style="2"/>
    <col min="13565" max="13565" width="43.140625" style="2" customWidth="1"/>
    <col min="13566" max="13566" width="29.85546875" style="2" customWidth="1"/>
    <col min="13567" max="13567" width="19" style="2" customWidth="1"/>
    <col min="13568" max="13568" width="17.5703125" style="2" customWidth="1"/>
    <col min="13569" max="13820" width="9.140625" style="2"/>
    <col min="13821" max="13821" width="43.140625" style="2" customWidth="1"/>
    <col min="13822" max="13822" width="29.85546875" style="2" customWidth="1"/>
    <col min="13823" max="13823" width="19" style="2" customWidth="1"/>
    <col min="13824" max="13824" width="17.5703125" style="2" customWidth="1"/>
    <col min="13825" max="14076" width="9.140625" style="2"/>
    <col min="14077" max="14077" width="43.140625" style="2" customWidth="1"/>
    <col min="14078" max="14078" width="29.85546875" style="2" customWidth="1"/>
    <col min="14079" max="14079" width="19" style="2" customWidth="1"/>
    <col min="14080" max="14080" width="17.5703125" style="2" customWidth="1"/>
    <col min="14081" max="14332" width="9.140625" style="2"/>
    <col min="14333" max="14333" width="43.140625" style="2" customWidth="1"/>
    <col min="14334" max="14334" width="29.85546875" style="2" customWidth="1"/>
    <col min="14335" max="14335" width="19" style="2" customWidth="1"/>
    <col min="14336" max="14336" width="17.5703125" style="2" customWidth="1"/>
    <col min="14337" max="14588" width="9.140625" style="2"/>
    <col min="14589" max="14589" width="43.140625" style="2" customWidth="1"/>
    <col min="14590" max="14590" width="29.85546875" style="2" customWidth="1"/>
    <col min="14591" max="14591" width="19" style="2" customWidth="1"/>
    <col min="14592" max="14592" width="17.5703125" style="2" customWidth="1"/>
    <col min="14593" max="14844" width="9.140625" style="2"/>
    <col min="14845" max="14845" width="43.140625" style="2" customWidth="1"/>
    <col min="14846" max="14846" width="29.85546875" style="2" customWidth="1"/>
    <col min="14847" max="14847" width="19" style="2" customWidth="1"/>
    <col min="14848" max="14848" width="17.5703125" style="2" customWidth="1"/>
    <col min="14849" max="15100" width="9.140625" style="2"/>
    <col min="15101" max="15101" width="43.140625" style="2" customWidth="1"/>
    <col min="15102" max="15102" width="29.85546875" style="2" customWidth="1"/>
    <col min="15103" max="15103" width="19" style="2" customWidth="1"/>
    <col min="15104" max="15104" width="17.5703125" style="2" customWidth="1"/>
    <col min="15105" max="15356" width="9.140625" style="2"/>
    <col min="15357" max="15357" width="43.140625" style="2" customWidth="1"/>
    <col min="15358" max="15358" width="29.85546875" style="2" customWidth="1"/>
    <col min="15359" max="15359" width="19" style="2" customWidth="1"/>
    <col min="15360" max="15360" width="17.5703125" style="2" customWidth="1"/>
    <col min="15361" max="15612" width="9.140625" style="2"/>
    <col min="15613" max="15613" width="43.140625" style="2" customWidth="1"/>
    <col min="15614" max="15614" width="29.85546875" style="2" customWidth="1"/>
    <col min="15615" max="15615" width="19" style="2" customWidth="1"/>
    <col min="15616" max="15616" width="17.5703125" style="2" customWidth="1"/>
    <col min="15617" max="15868" width="9.140625" style="2"/>
    <col min="15869" max="15869" width="43.140625" style="2" customWidth="1"/>
    <col min="15870" max="15870" width="29.85546875" style="2" customWidth="1"/>
    <col min="15871" max="15871" width="19" style="2" customWidth="1"/>
    <col min="15872" max="15872" width="17.5703125" style="2" customWidth="1"/>
    <col min="15873" max="16124" width="9.140625" style="2"/>
    <col min="16125" max="16125" width="43.140625" style="2" customWidth="1"/>
    <col min="16126" max="16126" width="29.85546875" style="2" customWidth="1"/>
    <col min="16127" max="16127" width="19" style="2" customWidth="1"/>
    <col min="16128" max="16128" width="17.5703125" style="2" customWidth="1"/>
    <col min="16129" max="16384" width="9.140625" style="2"/>
  </cols>
  <sheetData>
    <row r="1" spans="1:174" s="1" customFormat="1" ht="29.25" customHeight="1">
      <c r="A1" s="108" t="s">
        <v>57</v>
      </c>
      <c r="B1" s="108"/>
      <c r="C1" s="108"/>
      <c r="D1" s="108"/>
    </row>
    <row r="2" spans="1:174" s="1" customFormat="1" ht="34.9" customHeight="1" thickBot="1">
      <c r="A2" s="3"/>
      <c r="B2" s="3"/>
      <c r="C2" s="3"/>
      <c r="D2" s="3"/>
    </row>
    <row r="3" spans="1:174" s="8" customFormat="1" ht="49.5">
      <c r="A3" s="4" t="s">
        <v>0</v>
      </c>
      <c r="B3" s="5" t="s">
        <v>58</v>
      </c>
      <c r="C3" s="6" t="s">
        <v>59</v>
      </c>
      <c r="D3" s="7" t="s">
        <v>32</v>
      </c>
    </row>
    <row r="4" spans="1:174" s="8" customFormat="1" ht="21" customHeight="1" thickBot="1">
      <c r="A4" s="9">
        <v>1</v>
      </c>
      <c r="B4" s="10" t="s">
        <v>33</v>
      </c>
      <c r="C4" s="11" t="s">
        <v>11</v>
      </c>
      <c r="D4" s="12" t="s">
        <v>34</v>
      </c>
    </row>
    <row r="5" spans="1:174" s="14" customFormat="1" ht="48" customHeight="1" thickBot="1">
      <c r="A5" s="26" t="s">
        <v>60</v>
      </c>
      <c r="B5" s="27" t="s">
        <v>61</v>
      </c>
      <c r="C5" s="28">
        <f>G5</f>
        <v>-499.99999999976717</v>
      </c>
      <c r="D5" s="29">
        <f>H5</f>
        <v>281313.00000000006</v>
      </c>
      <c r="E5" s="13"/>
      <c r="F5" s="13"/>
      <c r="G5" s="86">
        <f>Доходы!C7-Расходы!C4</f>
        <v>-499.99999999976717</v>
      </c>
      <c r="H5" s="86">
        <f>Доходы!D7-Расходы!D4</f>
        <v>281313.00000000006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</row>
    <row r="6" spans="1:174" s="8" customFormat="1" ht="42" hidden="1" customHeight="1">
      <c r="A6" s="22" t="s">
        <v>62</v>
      </c>
      <c r="B6" s="23" t="s">
        <v>63</v>
      </c>
      <c r="C6" s="24">
        <v>0</v>
      </c>
      <c r="D6" s="25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</row>
    <row r="7" spans="1:174" s="8" customFormat="1" ht="41.25" customHeight="1" thickBot="1">
      <c r="A7" s="30" t="s">
        <v>64</v>
      </c>
      <c r="B7" s="31" t="s">
        <v>65</v>
      </c>
      <c r="C7" s="78">
        <f>G5</f>
        <v>-499.99999999976717</v>
      </c>
      <c r="D7" s="77">
        <f>H5</f>
        <v>281313.00000000006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</row>
    <row r="8" spans="1:174" s="8" customFormat="1" ht="67.5" customHeight="1" thickBot="1">
      <c r="A8" s="26" t="s">
        <v>66</v>
      </c>
      <c r="B8" s="27" t="s">
        <v>4</v>
      </c>
      <c r="C8" s="28">
        <f>G5</f>
        <v>-499.99999999976717</v>
      </c>
      <c r="D8" s="29">
        <f>H5</f>
        <v>281313.00000000006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</row>
    <row r="9" spans="1:174" s="19" customFormat="1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</row>
    <row r="12" spans="1:174">
      <c r="C12" s="21"/>
      <c r="D12" s="21"/>
    </row>
  </sheetData>
  <mergeCells count="1">
    <mergeCell ref="A1:D1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2018-07-25T10:49:01Z</cp:lastPrinted>
  <dcterms:created xsi:type="dcterms:W3CDTF">2005-02-01T12:32:18Z</dcterms:created>
  <dcterms:modified xsi:type="dcterms:W3CDTF">2022-04-18T13:47:53Z</dcterms:modified>
</cp:coreProperties>
</file>